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" yWindow="0" windowWidth="15240" windowHeight="7425"/>
  </bookViews>
  <sheets>
    <sheet name="2010 - 2009" sheetId="6" r:id="rId1"/>
  </sheets>
  <calcPr calcId="145621"/>
</workbook>
</file>

<file path=xl/calcChain.xml><?xml version="1.0" encoding="utf-8"?>
<calcChain xmlns="http://schemas.openxmlformats.org/spreadsheetml/2006/main">
  <c r="K10" i="6" l="1"/>
  <c r="J10" i="6"/>
  <c r="G10" i="6"/>
  <c r="F10" i="6"/>
  <c r="K9" i="6"/>
  <c r="J9" i="6"/>
  <c r="G9" i="6"/>
  <c r="F9" i="6"/>
  <c r="K8" i="6"/>
  <c r="J8" i="6"/>
  <c r="G8" i="6"/>
  <c r="F8" i="6"/>
  <c r="K7" i="6"/>
  <c r="J7" i="6"/>
  <c r="G7" i="6"/>
  <c r="F7" i="6"/>
  <c r="K6" i="6"/>
  <c r="J6" i="6"/>
  <c r="G6" i="6"/>
  <c r="F6" i="6"/>
  <c r="I5" i="6"/>
  <c r="K5" i="6" s="1"/>
  <c r="H5" i="6"/>
  <c r="H13" i="6"/>
  <c r="E5" i="6"/>
  <c r="G5" i="6" s="1"/>
  <c r="E13" i="6"/>
  <c r="D5" i="6"/>
  <c r="D13" i="6" s="1"/>
  <c r="C5" i="6"/>
  <c r="C13" i="6" s="1"/>
  <c r="B5" i="6"/>
  <c r="B13" i="6" s="1"/>
  <c r="J13" i="6" s="1"/>
  <c r="J5" i="6"/>
  <c r="K4" i="6"/>
  <c r="J4" i="6"/>
  <c r="G4" i="6"/>
  <c r="F4" i="6"/>
  <c r="K3" i="6"/>
  <c r="J3" i="6"/>
  <c r="G3" i="6"/>
  <c r="F3" i="6"/>
  <c r="F5" i="6"/>
  <c r="F13" i="6" l="1"/>
  <c r="G13" i="6"/>
  <c r="I13" i="6"/>
  <c r="K13" i="6" s="1"/>
</calcChain>
</file>

<file path=xl/sharedStrings.xml><?xml version="1.0" encoding="utf-8"?>
<sst xmlns="http://schemas.openxmlformats.org/spreadsheetml/2006/main" count="25" uniqueCount="18">
  <si>
    <t>(in milioni di euro)</t>
  </si>
  <si>
    <t>RICAVI</t>
  </si>
  <si>
    <t>EBITDA</t>
  </si>
  <si>
    <t>% sui ricavi</t>
  </si>
  <si>
    <t>EBIT</t>
  </si>
  <si>
    <t> Quotidiani Italia</t>
  </si>
  <si>
    <t> Quotidiani Spagna</t>
  </si>
  <si>
    <t> Totale Quotidiani</t>
  </si>
  <si>
    <t> Libri</t>
  </si>
  <si>
    <t> Periodici</t>
  </si>
  <si>
    <t> Pubblicità</t>
  </si>
  <si>
    <t> DADA</t>
  </si>
  <si>
    <t> Funzioni Corporate</t>
  </si>
  <si>
    <t>n.a</t>
  </si>
  <si>
    <t> Diverse ed elisioni</t>
  </si>
  <si>
    <t> Consolidato</t>
  </si>
  <si>
    <t>n.a.</t>
  </si>
  <si>
    <t>Attività televisive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</si>
</sst>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_ ;\-0.0\ "/>
    <numFmt numFmtId="165" formatCode="#,##0.0;\(#,##0.0\)"/>
    <numFmt numFmtId="166" formatCode="#,##0.0_ ;\(#,##0.0\)"/>
    <numFmt numFmtId="167" formatCode="0%;\(0%\)\ "/>
    <numFmt numFmtId="168" formatCode="#,##0.0_ ;\-#,##0.0\ "/>
  </numFmts>
  <fonts count="6" x14ac:knownFonts="1">
    <font>
      <sz val="10"/>
      <name val="Tahoma"/>
    </font>
    <font>
      <sz val="8"/>
      <color indexed="63"/>
      <name val="Tahoma"/>
      <family val="2"/>
    </font>
    <font>
      <sz val="8"/>
      <name val="Tahoma"/>
      <family val="2"/>
    </font>
    <font>
      <b/>
      <sz val="8"/>
      <color indexed="63"/>
      <name val="Tahoma"/>
      <family val="2"/>
    </font>
    <font>
      <b/>
      <sz val="8"/>
      <name val="Tahoma"/>
      <family val="2"/>
    </font>
    <font>
      <sz val="10"/>
      <name val="Tahoma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9" fontId="1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top" wrapText="1"/>
    </xf>
    <xf numFmtId="14" fontId="1" fillId="2" borderId="3" xfId="0" applyNumberFormat="1" applyFont="1" applyFill="1" applyBorder="1" applyAlignment="1">
      <alignment horizontal="center" vertical="top" wrapText="1"/>
    </xf>
    <xf numFmtId="14" fontId="2" fillId="2" borderId="3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wrapText="1"/>
    </xf>
    <xf numFmtId="9" fontId="3" fillId="2" borderId="1" xfId="0" applyNumberFormat="1" applyFont="1" applyFill="1" applyBorder="1" applyAlignment="1">
      <alignment horizontal="center" wrapText="1"/>
    </xf>
    <xf numFmtId="167" fontId="1" fillId="2" borderId="1" xfId="0" applyNumberFormat="1" applyFont="1" applyFill="1" applyBorder="1" applyAlignment="1">
      <alignment horizontal="center" wrapText="1"/>
    </xf>
    <xf numFmtId="9" fontId="4" fillId="2" borderId="1" xfId="0" applyNumberFormat="1" applyFont="1" applyFill="1" applyBorder="1" applyAlignment="1">
      <alignment horizontal="center" wrapText="1"/>
    </xf>
    <xf numFmtId="167" fontId="3" fillId="2" borderId="1" xfId="0" applyNumberFormat="1" applyFont="1" applyFill="1" applyBorder="1" applyAlignment="1">
      <alignment horizontal="center" wrapText="1"/>
    </xf>
    <xf numFmtId="164" fontId="3" fillId="2" borderId="1" xfId="1" applyNumberFormat="1" applyFont="1" applyFill="1" applyBorder="1" applyAlignment="1">
      <alignment horizontal="center" wrapText="1"/>
    </xf>
    <xf numFmtId="166" fontId="1" fillId="2" borderId="3" xfId="1" applyNumberFormat="1" applyFont="1" applyFill="1" applyBorder="1" applyAlignment="1">
      <alignment horizontal="center" wrapText="1"/>
    </xf>
    <xf numFmtId="166" fontId="1" fillId="2" borderId="0" xfId="1" applyNumberFormat="1" applyFont="1" applyFill="1" applyAlignment="1">
      <alignment horizontal="center" wrapText="1"/>
    </xf>
    <xf numFmtId="165" fontId="1" fillId="2" borderId="0" xfId="1" applyNumberFormat="1" applyFont="1" applyFill="1" applyAlignment="1">
      <alignment horizontal="center" wrapText="1"/>
    </xf>
    <xf numFmtId="164" fontId="1" fillId="2" borderId="1" xfId="1" applyNumberFormat="1" applyFont="1" applyFill="1" applyBorder="1" applyAlignment="1">
      <alignment horizontal="center" wrapText="1"/>
    </xf>
    <xf numFmtId="164" fontId="1" fillId="2" borderId="0" xfId="1" applyNumberFormat="1" applyFont="1" applyFill="1" applyAlignment="1">
      <alignment horizontal="center" wrapText="1"/>
    </xf>
    <xf numFmtId="168" fontId="3" fillId="2" borderId="1" xfId="1" applyNumberFormat="1" applyFont="1" applyFill="1" applyBorder="1" applyAlignment="1">
      <alignment horizontal="center" wrapText="1"/>
    </xf>
    <xf numFmtId="166" fontId="3" fillId="2" borderId="3" xfId="1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</cellXfs>
  <cellStyles count="2">
    <cellStyle name="Migliaia 2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G18" sqref="G18"/>
    </sheetView>
  </sheetViews>
  <sheetFormatPr defaultRowHeight="12.75" x14ac:dyDescent="0.2"/>
  <cols>
    <col min="1" max="1" width="18.42578125" customWidth="1"/>
  </cols>
  <sheetData>
    <row r="1" spans="1:11" x14ac:dyDescent="0.2">
      <c r="A1" s="4" t="s">
        <v>0</v>
      </c>
      <c r="B1" s="21" t="s">
        <v>1</v>
      </c>
      <c r="C1" s="21"/>
      <c r="D1" s="21" t="s">
        <v>2</v>
      </c>
      <c r="E1" s="21"/>
      <c r="F1" s="21" t="s">
        <v>3</v>
      </c>
      <c r="G1" s="21"/>
      <c r="H1" s="21" t="s">
        <v>4</v>
      </c>
      <c r="I1" s="21"/>
      <c r="J1" s="21" t="s">
        <v>3</v>
      </c>
      <c r="K1" s="21"/>
    </row>
    <row r="2" spans="1:11" x14ac:dyDescent="0.2">
      <c r="A2" s="5"/>
      <c r="B2" s="6">
        <v>40543</v>
      </c>
      <c r="C2" s="6">
        <v>40178</v>
      </c>
      <c r="D2" s="6">
        <v>40543</v>
      </c>
      <c r="E2" s="7">
        <v>40178</v>
      </c>
      <c r="F2" s="6">
        <v>40543</v>
      </c>
      <c r="G2" s="7">
        <v>40178</v>
      </c>
      <c r="H2" s="6">
        <v>40543</v>
      </c>
      <c r="I2" s="7">
        <v>40178</v>
      </c>
      <c r="J2" s="6">
        <v>40543</v>
      </c>
      <c r="K2" s="7">
        <v>40178</v>
      </c>
    </row>
    <row r="3" spans="1:11" x14ac:dyDescent="0.2">
      <c r="A3" s="2" t="s">
        <v>5</v>
      </c>
      <c r="B3" s="17">
        <v>626.4</v>
      </c>
      <c r="C3" s="17">
        <v>621.5</v>
      </c>
      <c r="D3" s="17">
        <v>108.2</v>
      </c>
      <c r="E3" s="17">
        <v>11.4</v>
      </c>
      <c r="F3" s="3">
        <f t="shared" ref="F3:G10" si="0">D3/B3</f>
        <v>0.17273307790549172</v>
      </c>
      <c r="G3" s="3">
        <f t="shared" si="0"/>
        <v>1.834271922767498E-2</v>
      </c>
      <c r="H3" s="14">
        <v>88.4</v>
      </c>
      <c r="I3" s="14">
        <v>-22.3</v>
      </c>
      <c r="J3" s="10">
        <f t="shared" ref="J3:K10" si="1">H3/B3</f>
        <v>0.14112388250319285</v>
      </c>
      <c r="K3" s="10">
        <f t="shared" si="1"/>
        <v>-3.5880933226065968E-2</v>
      </c>
    </row>
    <row r="4" spans="1:11" x14ac:dyDescent="0.2">
      <c r="A4" s="1" t="s">
        <v>6</v>
      </c>
      <c r="B4" s="18">
        <v>531.29999999999995</v>
      </c>
      <c r="C4" s="18">
        <v>511.7</v>
      </c>
      <c r="D4" s="18">
        <v>41</v>
      </c>
      <c r="E4" s="18">
        <v>12.4</v>
      </c>
      <c r="F4" s="3">
        <f t="shared" si="0"/>
        <v>7.7169207603990222E-2</v>
      </c>
      <c r="G4" s="3">
        <f t="shared" si="0"/>
        <v>2.4232948993550909E-2</v>
      </c>
      <c r="H4" s="14">
        <v>13.1</v>
      </c>
      <c r="I4" s="14">
        <v>-17.899999999999999</v>
      </c>
      <c r="J4" s="10">
        <f t="shared" si="1"/>
        <v>2.4656502917372484E-2</v>
      </c>
      <c r="K4" s="10">
        <f t="shared" si="1"/>
        <v>-3.498143443423881E-2</v>
      </c>
    </row>
    <row r="5" spans="1:11" x14ac:dyDescent="0.2">
      <c r="A5" s="8" t="s">
        <v>7</v>
      </c>
      <c r="B5" s="19">
        <f>SUM(B3:B4)</f>
        <v>1157.6999999999998</v>
      </c>
      <c r="C5" s="19">
        <f>SUM(C3:C4)</f>
        <v>1133.2</v>
      </c>
      <c r="D5" s="13">
        <f>SUM(D3:D4)</f>
        <v>149.19999999999999</v>
      </c>
      <c r="E5" s="13">
        <f>SUM(E3:E4)</f>
        <v>23.8</v>
      </c>
      <c r="F5" s="9">
        <f t="shared" si="0"/>
        <v>0.12887622009156086</v>
      </c>
      <c r="G5" s="9">
        <f t="shared" si="0"/>
        <v>2.1002470878926933E-2</v>
      </c>
      <c r="H5" s="20">
        <f>SUM(H3:H4)</f>
        <v>101.5</v>
      </c>
      <c r="I5" s="20">
        <f>SUM(I3:I4)</f>
        <v>-40.200000000000003</v>
      </c>
      <c r="J5" s="12">
        <f t="shared" si="1"/>
        <v>8.7673836054245502E-2</v>
      </c>
      <c r="K5" s="12">
        <f t="shared" si="1"/>
        <v>-3.5474761736674902E-2</v>
      </c>
    </row>
    <row r="6" spans="1:11" x14ac:dyDescent="0.2">
      <c r="A6" s="1" t="s">
        <v>8</v>
      </c>
      <c r="B6" s="18">
        <v>606.29999999999995</v>
      </c>
      <c r="C6" s="18">
        <v>579.1</v>
      </c>
      <c r="D6" s="14">
        <v>43.7</v>
      </c>
      <c r="E6" s="14">
        <v>30.5</v>
      </c>
      <c r="F6" s="3">
        <f t="shared" si="0"/>
        <v>7.2076529770740569E-2</v>
      </c>
      <c r="G6" s="3">
        <f t="shared" si="0"/>
        <v>5.2667932999481949E-2</v>
      </c>
      <c r="H6" s="14">
        <v>36.6</v>
      </c>
      <c r="I6" s="14">
        <v>20.3</v>
      </c>
      <c r="J6" s="10">
        <f t="shared" si="1"/>
        <v>6.0366155368629396E-2</v>
      </c>
      <c r="K6" s="10">
        <f t="shared" si="1"/>
        <v>3.5054394750474872E-2</v>
      </c>
    </row>
    <row r="7" spans="1:11" x14ac:dyDescent="0.2">
      <c r="A7" s="2" t="s">
        <v>9</v>
      </c>
      <c r="B7" s="17">
        <v>238</v>
      </c>
      <c r="C7" s="17">
        <v>246.4</v>
      </c>
      <c r="D7" s="14">
        <v>4.7</v>
      </c>
      <c r="E7" s="14">
        <v>-6.7</v>
      </c>
      <c r="F7" s="10">
        <f t="shared" si="0"/>
        <v>1.9747899159663865E-2</v>
      </c>
      <c r="G7" s="10">
        <f t="shared" si="0"/>
        <v>-2.719155844155844E-2</v>
      </c>
      <c r="H7" s="14">
        <v>2.2999999999999998</v>
      </c>
      <c r="I7" s="14">
        <v>-10.199999999999999</v>
      </c>
      <c r="J7" s="10">
        <f t="shared" si="1"/>
        <v>9.663865546218486E-3</v>
      </c>
      <c r="K7" s="10">
        <f t="shared" si="1"/>
        <v>-4.1396103896103889E-2</v>
      </c>
    </row>
    <row r="8" spans="1:11" x14ac:dyDescent="0.2">
      <c r="A8" s="1" t="s">
        <v>17</v>
      </c>
      <c r="B8" s="18">
        <v>27.3</v>
      </c>
      <c r="C8" s="18">
        <v>27.6</v>
      </c>
      <c r="D8" s="14">
        <v>11.2</v>
      </c>
      <c r="E8" s="14">
        <v>11</v>
      </c>
      <c r="F8" s="3">
        <f t="shared" si="0"/>
        <v>0.41025641025641024</v>
      </c>
      <c r="G8" s="3">
        <f t="shared" si="0"/>
        <v>0.39855072463768115</v>
      </c>
      <c r="H8" s="14">
        <v>-1.4</v>
      </c>
      <c r="I8" s="14">
        <v>-8</v>
      </c>
      <c r="J8" s="10">
        <f t="shared" si="1"/>
        <v>-5.128205128205128E-2</v>
      </c>
      <c r="K8" s="10">
        <f t="shared" si="1"/>
        <v>-0.28985507246376813</v>
      </c>
    </row>
    <row r="9" spans="1:11" x14ac:dyDescent="0.2">
      <c r="A9" s="2" t="s">
        <v>10</v>
      </c>
      <c r="B9" s="17">
        <v>454.7</v>
      </c>
      <c r="C9" s="17">
        <v>435.8</v>
      </c>
      <c r="D9" s="14">
        <v>-8.6999999999999993</v>
      </c>
      <c r="E9" s="14">
        <v>-11</v>
      </c>
      <c r="F9" s="10">
        <f t="shared" si="0"/>
        <v>-1.9133494611831975E-2</v>
      </c>
      <c r="G9" s="10">
        <f t="shared" si="0"/>
        <v>-2.5240936209270308E-2</v>
      </c>
      <c r="H9" s="14">
        <v>-10.5</v>
      </c>
      <c r="I9" s="14">
        <v>-12.4</v>
      </c>
      <c r="J9" s="10">
        <f t="shared" si="1"/>
        <v>-2.3092148669452386E-2</v>
      </c>
      <c r="K9" s="10">
        <f t="shared" si="1"/>
        <v>-2.8453418999541073E-2</v>
      </c>
    </row>
    <row r="10" spans="1:11" x14ac:dyDescent="0.2">
      <c r="A10" s="1" t="s">
        <v>11</v>
      </c>
      <c r="B10" s="18">
        <v>151.5</v>
      </c>
      <c r="C10" s="18">
        <v>155.1</v>
      </c>
      <c r="D10" s="14">
        <v>9.9</v>
      </c>
      <c r="E10" s="14">
        <v>16</v>
      </c>
      <c r="F10" s="3">
        <f t="shared" si="0"/>
        <v>6.5346534653465349E-2</v>
      </c>
      <c r="G10" s="3">
        <f t="shared" si="0"/>
        <v>0.10315925209542232</v>
      </c>
      <c r="H10" s="14">
        <v>-27.9</v>
      </c>
      <c r="I10" s="14">
        <v>1.4</v>
      </c>
      <c r="J10" s="10">
        <f t="shared" si="1"/>
        <v>-0.18415841584158416</v>
      </c>
      <c r="K10" s="10">
        <f t="shared" si="1"/>
        <v>9.0264345583494516E-3</v>
      </c>
    </row>
    <row r="11" spans="1:11" x14ac:dyDescent="0.2">
      <c r="A11" s="2" t="s">
        <v>12</v>
      </c>
      <c r="B11" s="17">
        <v>54.6</v>
      </c>
      <c r="C11" s="17">
        <v>58.8</v>
      </c>
      <c r="D11" s="14">
        <v>-12.2</v>
      </c>
      <c r="E11" s="14">
        <v>-26.5</v>
      </c>
      <c r="F11" s="3" t="s">
        <v>16</v>
      </c>
      <c r="G11" s="3" t="s">
        <v>16</v>
      </c>
      <c r="H11" s="14">
        <v>-32.200000000000003</v>
      </c>
      <c r="I11" s="14">
        <v>-46.8</v>
      </c>
      <c r="J11" s="3" t="s">
        <v>13</v>
      </c>
      <c r="K11" s="3" t="s">
        <v>13</v>
      </c>
    </row>
    <row r="12" spans="1:11" x14ac:dyDescent="0.2">
      <c r="A12" s="1" t="s">
        <v>14</v>
      </c>
      <c r="B12" s="16">
        <v>-434.8</v>
      </c>
      <c r="C12" s="16">
        <v>-429.6</v>
      </c>
      <c r="D12" s="15">
        <v>0</v>
      </c>
      <c r="E12" s="15">
        <v>-1.4</v>
      </c>
      <c r="F12" s="3" t="s">
        <v>16</v>
      </c>
      <c r="G12" s="3" t="s">
        <v>16</v>
      </c>
      <c r="H12" s="14">
        <v>1.4</v>
      </c>
      <c r="I12" s="14">
        <v>-1.2</v>
      </c>
      <c r="J12" s="3" t="s">
        <v>13</v>
      </c>
      <c r="K12" s="3" t="s">
        <v>13</v>
      </c>
    </row>
    <row r="13" spans="1:11" x14ac:dyDescent="0.2">
      <c r="A13" s="8" t="s">
        <v>15</v>
      </c>
      <c r="B13" s="19">
        <f>SUM(B6:B12)+B5</f>
        <v>2255.2999999999997</v>
      </c>
      <c r="C13" s="19">
        <f>SUM(C6:C12)+C5</f>
        <v>2206.3999999999996</v>
      </c>
      <c r="D13" s="13">
        <f>SUM(D6:D12)+D5</f>
        <v>197.8</v>
      </c>
      <c r="E13" s="13">
        <f>SUM(E6:E12)+E5</f>
        <v>35.699999999999996</v>
      </c>
      <c r="F13" s="11">
        <f>D13/B13</f>
        <v>8.7704518245909649E-2</v>
      </c>
      <c r="G13" s="11">
        <f>E13/C13</f>
        <v>1.6180203045685279E-2</v>
      </c>
      <c r="H13" s="20">
        <f>SUM(H6:H12)+H5</f>
        <v>69.8</v>
      </c>
      <c r="I13" s="20">
        <f>SUM(I6:I12)+I5</f>
        <v>-97.1</v>
      </c>
      <c r="J13" s="12">
        <f>H13/B13</f>
        <v>3.0949319381013616E-2</v>
      </c>
      <c r="K13" s="12">
        <f>I13/C13</f>
        <v>-4.4008339376359687E-2</v>
      </c>
    </row>
  </sheetData>
  <mergeCells count="5">
    <mergeCell ref="B1:C1"/>
    <mergeCell ref="D1:E1"/>
    <mergeCell ref="F1:G1"/>
    <mergeCell ref="H1:I1"/>
    <mergeCell ref="J1:K1"/>
  </mergeCells>
  <pageMargins left="0.7" right="0.7" top="0.75" bottom="0.75" header="0.3" footer="0.3"/>
  <ignoredErrors>
    <ignoredError sqref="B5:I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2010 - 2009</vt:lpstr>
    </vt:vector>
  </TitlesOfParts>
  <Company>RCS Quotidiani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Radice</dc:creator>
  <cp:lastModifiedBy>Laura Cacciola</cp:lastModifiedBy>
  <dcterms:created xsi:type="dcterms:W3CDTF">2007-07-19T15:06:27Z</dcterms:created>
  <dcterms:modified xsi:type="dcterms:W3CDTF">2013-12-24T09:32:59Z</dcterms:modified>
</cp:coreProperties>
</file>