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15240" windowHeight="7425"/>
  </bookViews>
  <sheets>
    <sheet name="2008 - 2007" sheetId="4" r:id="rId1"/>
  </sheets>
  <calcPr calcId="145621"/>
</workbook>
</file>

<file path=xl/calcChain.xml><?xml version="1.0" encoding="utf-8"?>
<calcChain xmlns="http://schemas.openxmlformats.org/spreadsheetml/2006/main">
  <c r="F3" i="4" l="1"/>
  <c r="G3" i="4"/>
  <c r="J3" i="4"/>
  <c r="K3" i="4"/>
  <c r="F4" i="4"/>
  <c r="G4" i="4"/>
  <c r="J4" i="4"/>
  <c r="K4" i="4"/>
  <c r="B5" i="4"/>
  <c r="B13" i="4" s="1"/>
  <c r="C5" i="4"/>
  <c r="C13" i="4" s="1"/>
  <c r="D5" i="4"/>
  <c r="F5" i="4" s="1"/>
  <c r="E5" i="4"/>
  <c r="H5" i="4"/>
  <c r="H13" i="4" s="1"/>
  <c r="J13" i="4" s="1"/>
  <c r="I5" i="4"/>
  <c r="I13" i="4" s="1"/>
  <c r="K13" i="4" s="1"/>
  <c r="J5" i="4"/>
  <c r="F6" i="4"/>
  <c r="G6" i="4"/>
  <c r="J6" i="4"/>
  <c r="K6" i="4"/>
  <c r="F7" i="4"/>
  <c r="G7" i="4"/>
  <c r="J7" i="4"/>
  <c r="K7" i="4"/>
  <c r="F8" i="4"/>
  <c r="G8" i="4"/>
  <c r="J8" i="4"/>
  <c r="K8" i="4"/>
  <c r="F9" i="4"/>
  <c r="G9" i="4"/>
  <c r="J9" i="4"/>
  <c r="K9" i="4"/>
  <c r="F10" i="4"/>
  <c r="G10" i="4"/>
  <c r="J10" i="4"/>
  <c r="K10" i="4"/>
  <c r="D13" i="4"/>
  <c r="F13" i="4" s="1"/>
  <c r="E13" i="4"/>
  <c r="G13" i="4" s="1"/>
  <c r="K5" i="4" l="1"/>
  <c r="G5" i="4"/>
</calcChain>
</file>

<file path=xl/sharedStrings.xml><?xml version="1.0" encoding="utf-8"?>
<sst xmlns="http://schemas.openxmlformats.org/spreadsheetml/2006/main" count="25" uniqueCount="18">
  <si>
    <t>(in milioni di euro)</t>
  </si>
  <si>
    <t>RICAVI</t>
  </si>
  <si>
    <t>EBITDA</t>
  </si>
  <si>
    <t>% sui ricavi</t>
  </si>
  <si>
    <t>EBIT</t>
  </si>
  <si>
    <t> Quotidiani Italia</t>
  </si>
  <si>
    <t> Quotidiani Spagna</t>
  </si>
  <si>
    <t> Totale Quotidiani</t>
  </si>
  <si>
    <t> Libri</t>
  </si>
  <si>
    <t> Periodici</t>
  </si>
  <si>
    <t> Pubblicità</t>
  </si>
  <si>
    <t> DADA</t>
  </si>
  <si>
    <t> Funzioni Corporate</t>
  </si>
  <si>
    <t>n.a</t>
  </si>
  <si>
    <t> Diverse ed elisioni</t>
  </si>
  <si>
    <t> Consolidato</t>
  </si>
  <si>
    <t>n.a.</t>
  </si>
  <si>
    <t>Attività televisive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</si>
</sst>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_ ;\-0.0\ "/>
    <numFmt numFmtId="165" formatCode="#,##0.0;\(#,##0.0\)"/>
    <numFmt numFmtId="166" formatCode="#,##0.0_ ;\(#,##0.0\)"/>
  </numFmts>
  <fonts count="5" x14ac:knownFonts="1">
    <font>
      <sz val="10"/>
      <name val="Tahoma"/>
    </font>
    <font>
      <sz val="8"/>
      <color indexed="63"/>
      <name val="Tahoma"/>
      <family val="2"/>
    </font>
    <font>
      <sz val="8"/>
      <name val="Tahoma"/>
      <family val="2"/>
    </font>
    <font>
      <b/>
      <sz val="8"/>
      <color indexed="63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6" fontId="1" fillId="2" borderId="3" xfId="1" applyNumberFormat="1" applyFont="1" applyFill="1" applyBorder="1" applyAlignment="1">
      <alignment horizontal="center" wrapText="1"/>
    </xf>
    <xf numFmtId="166" fontId="1" fillId="2" borderId="0" xfId="1" applyNumberFormat="1" applyFont="1" applyFill="1" applyAlignment="1">
      <alignment horizontal="center" wrapText="1"/>
    </xf>
    <xf numFmtId="165" fontId="1" fillId="2" borderId="0" xfId="1" applyNumberFormat="1" applyFont="1" applyFill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164" fontId="1" fillId="2" borderId="0" xfId="1" applyNumberFormat="1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5" sqref="B5:K5"/>
    </sheetView>
  </sheetViews>
  <sheetFormatPr defaultRowHeight="12.75" x14ac:dyDescent="0.2"/>
  <cols>
    <col min="1" max="1" width="18.42578125" customWidth="1"/>
  </cols>
  <sheetData>
    <row r="1" spans="1:11" x14ac:dyDescent="0.2">
      <c r="A1" s="5" t="s">
        <v>0</v>
      </c>
      <c r="B1" s="17" t="s">
        <v>1</v>
      </c>
      <c r="C1" s="17"/>
      <c r="D1" s="17" t="s">
        <v>2</v>
      </c>
      <c r="E1" s="17"/>
      <c r="F1" s="17" t="s">
        <v>3</v>
      </c>
      <c r="G1" s="17"/>
      <c r="H1" s="17" t="s">
        <v>4</v>
      </c>
      <c r="I1" s="17"/>
      <c r="J1" s="17" t="s">
        <v>3</v>
      </c>
      <c r="K1" s="18"/>
    </row>
    <row r="2" spans="1:11" x14ac:dyDescent="0.2">
      <c r="A2" s="6"/>
      <c r="B2" s="7">
        <v>39813</v>
      </c>
      <c r="C2" s="8">
        <v>39447</v>
      </c>
      <c r="D2" s="8">
        <v>39813</v>
      </c>
      <c r="E2" s="8">
        <v>39447</v>
      </c>
      <c r="F2" s="8">
        <v>39813</v>
      </c>
      <c r="G2" s="8">
        <v>39447</v>
      </c>
      <c r="H2" s="8">
        <v>39813</v>
      </c>
      <c r="I2" s="8">
        <v>39447</v>
      </c>
      <c r="J2" s="8">
        <v>39813</v>
      </c>
      <c r="K2" s="8">
        <v>39447</v>
      </c>
    </row>
    <row r="3" spans="1:11" x14ac:dyDescent="0.2">
      <c r="A3" s="2" t="s">
        <v>5</v>
      </c>
      <c r="B3" s="15">
        <v>711.3</v>
      </c>
      <c r="C3" s="15">
        <v>734.6</v>
      </c>
      <c r="D3" s="15">
        <v>99.8</v>
      </c>
      <c r="E3" s="15">
        <v>121</v>
      </c>
      <c r="F3" s="4">
        <f t="shared" ref="F3:G10" si="0">D3/B3</f>
        <v>0.14030648109096022</v>
      </c>
      <c r="G3" s="4">
        <f t="shared" si="0"/>
        <v>0.16471549142390415</v>
      </c>
      <c r="H3" s="15">
        <v>77.400000000000006</v>
      </c>
      <c r="I3" s="15">
        <v>101.5</v>
      </c>
      <c r="J3" s="4">
        <f t="shared" ref="J3:K10" si="1">H3/B3</f>
        <v>0.10881484605651626</v>
      </c>
      <c r="K3" s="4">
        <f t="shared" si="1"/>
        <v>0.13817043288864689</v>
      </c>
    </row>
    <row r="4" spans="1:11" x14ac:dyDescent="0.2">
      <c r="A4" s="1" t="s">
        <v>6</v>
      </c>
      <c r="B4" s="16">
        <v>647.9</v>
      </c>
      <c r="C4" s="16">
        <v>619.1</v>
      </c>
      <c r="D4" s="16">
        <v>69.8</v>
      </c>
      <c r="E4" s="16">
        <v>127</v>
      </c>
      <c r="F4" s="4">
        <f t="shared" si="0"/>
        <v>0.10773267479549313</v>
      </c>
      <c r="G4" s="4">
        <f t="shared" si="0"/>
        <v>0.20513648845097721</v>
      </c>
      <c r="H4" s="16">
        <v>29.6</v>
      </c>
      <c r="I4" s="16">
        <v>93.8</v>
      </c>
      <c r="J4" s="4">
        <f t="shared" si="1"/>
        <v>4.5686062663991361E-2</v>
      </c>
      <c r="K4" s="4">
        <f t="shared" si="1"/>
        <v>0.15151025682442254</v>
      </c>
    </row>
    <row r="5" spans="1:11" x14ac:dyDescent="0.2">
      <c r="A5" s="9" t="s">
        <v>7</v>
      </c>
      <c r="B5" s="11">
        <f>SUM(B3:B4)</f>
        <v>1359.1999999999998</v>
      </c>
      <c r="C5" s="11">
        <f>SUM(C3:C4)</f>
        <v>1353.7</v>
      </c>
      <c r="D5" s="11">
        <f>SUM(D3:D4)</f>
        <v>169.6</v>
      </c>
      <c r="E5" s="11">
        <f>SUM(E3:E4)</f>
        <v>248</v>
      </c>
      <c r="F5" s="10">
        <f t="shared" si="0"/>
        <v>0.12477928193054739</v>
      </c>
      <c r="G5" s="10">
        <f t="shared" si="0"/>
        <v>0.18320159562680061</v>
      </c>
      <c r="H5" s="11">
        <f>SUM(H3:H4)</f>
        <v>107</v>
      </c>
      <c r="I5" s="11">
        <f>SUM(I3:I4)</f>
        <v>195.3</v>
      </c>
      <c r="J5" s="10">
        <f t="shared" si="1"/>
        <v>7.8722778104767521E-2</v>
      </c>
      <c r="K5" s="10">
        <f t="shared" si="1"/>
        <v>0.14427125655610548</v>
      </c>
    </row>
    <row r="6" spans="1:11" x14ac:dyDescent="0.2">
      <c r="A6" s="1" t="s">
        <v>8</v>
      </c>
      <c r="B6" s="16">
        <v>691.9</v>
      </c>
      <c r="C6" s="16">
        <v>730.8</v>
      </c>
      <c r="D6" s="16">
        <v>53.7</v>
      </c>
      <c r="E6" s="16">
        <v>67.400000000000006</v>
      </c>
      <c r="F6" s="4">
        <f t="shared" si="0"/>
        <v>7.7612371730018795E-2</v>
      </c>
      <c r="G6" s="4">
        <f t="shared" si="0"/>
        <v>9.2227695675971555E-2</v>
      </c>
      <c r="H6" s="16">
        <v>42</v>
      </c>
      <c r="I6" s="16">
        <v>58.4</v>
      </c>
      <c r="J6" s="4">
        <f t="shared" si="1"/>
        <v>6.0702413643590115E-2</v>
      </c>
      <c r="K6" s="4">
        <f t="shared" si="1"/>
        <v>7.9912424740010951E-2</v>
      </c>
    </row>
    <row r="7" spans="1:11" x14ac:dyDescent="0.2">
      <c r="A7" s="2" t="s">
        <v>9</v>
      </c>
      <c r="B7" s="15">
        <v>313</v>
      </c>
      <c r="C7" s="15">
        <v>330.7</v>
      </c>
      <c r="D7" s="15">
        <v>18.5</v>
      </c>
      <c r="E7" s="15">
        <v>25.7</v>
      </c>
      <c r="F7" s="4">
        <f t="shared" si="0"/>
        <v>5.9105431309904151E-2</v>
      </c>
      <c r="G7" s="4">
        <f t="shared" si="0"/>
        <v>7.7713940127003334E-2</v>
      </c>
      <c r="H7" s="15">
        <v>16.7</v>
      </c>
      <c r="I7" s="15">
        <v>24.5</v>
      </c>
      <c r="J7" s="4">
        <f t="shared" si="1"/>
        <v>5.335463258785942E-2</v>
      </c>
      <c r="K7" s="4">
        <f t="shared" si="1"/>
        <v>7.4085273661929241E-2</v>
      </c>
    </row>
    <row r="8" spans="1:11" x14ac:dyDescent="0.2">
      <c r="A8" s="1" t="s">
        <v>17</v>
      </c>
      <c r="B8" s="16">
        <v>27</v>
      </c>
      <c r="C8" s="16">
        <v>21.3</v>
      </c>
      <c r="D8" s="16">
        <v>10.199999999999999</v>
      </c>
      <c r="E8" s="16">
        <v>7.7</v>
      </c>
      <c r="F8" s="4">
        <f t="shared" si="0"/>
        <v>0.37777777777777777</v>
      </c>
      <c r="G8" s="4">
        <f t="shared" si="0"/>
        <v>0.36150234741784038</v>
      </c>
      <c r="H8" s="12">
        <v>-6.1</v>
      </c>
      <c r="I8" s="12">
        <v>-1.2</v>
      </c>
      <c r="J8" s="4">
        <f t="shared" si="1"/>
        <v>-0.22592592592592592</v>
      </c>
      <c r="K8" s="4">
        <f t="shared" si="1"/>
        <v>-5.6338028169014079E-2</v>
      </c>
    </row>
    <row r="9" spans="1:11" x14ac:dyDescent="0.2">
      <c r="A9" s="2" t="s">
        <v>10</v>
      </c>
      <c r="B9" s="15">
        <v>617</v>
      </c>
      <c r="C9" s="15">
        <v>643</v>
      </c>
      <c r="D9" s="15">
        <v>1</v>
      </c>
      <c r="E9" s="15">
        <v>5.6</v>
      </c>
      <c r="F9" s="4">
        <f t="shared" si="0"/>
        <v>1.6207455429497568E-3</v>
      </c>
      <c r="G9" s="4">
        <f t="shared" si="0"/>
        <v>8.7091757387247268E-3</v>
      </c>
      <c r="H9" s="15">
        <v>0.4</v>
      </c>
      <c r="I9" s="12">
        <v>5.4</v>
      </c>
      <c r="J9" s="4">
        <f t="shared" si="1"/>
        <v>6.4829821717990281E-4</v>
      </c>
      <c r="K9" s="4">
        <f t="shared" si="1"/>
        <v>8.3981337480559873E-3</v>
      </c>
    </row>
    <row r="10" spans="1:11" x14ac:dyDescent="0.2">
      <c r="A10" s="1" t="s">
        <v>11</v>
      </c>
      <c r="B10" s="16">
        <v>170.2</v>
      </c>
      <c r="C10" s="16">
        <v>158.5</v>
      </c>
      <c r="D10" s="15">
        <v>27</v>
      </c>
      <c r="E10" s="15">
        <v>22.4</v>
      </c>
      <c r="F10" s="4">
        <f t="shared" si="0"/>
        <v>0.15863689776733256</v>
      </c>
      <c r="G10" s="4">
        <f t="shared" si="0"/>
        <v>0.14132492113564668</v>
      </c>
      <c r="H10" s="15">
        <v>13</v>
      </c>
      <c r="I10" s="15">
        <v>15.5</v>
      </c>
      <c r="J10" s="4">
        <f t="shared" si="1"/>
        <v>7.6380728554641605E-2</v>
      </c>
      <c r="K10" s="4">
        <f t="shared" si="1"/>
        <v>9.7791798107255523E-2</v>
      </c>
    </row>
    <row r="11" spans="1:11" x14ac:dyDescent="0.2">
      <c r="A11" s="2" t="s">
        <v>12</v>
      </c>
      <c r="B11" s="15">
        <v>59.7</v>
      </c>
      <c r="C11" s="15">
        <v>65.400000000000006</v>
      </c>
      <c r="D11" s="12">
        <v>-13.4</v>
      </c>
      <c r="E11" s="12">
        <v>-16.100000000000001</v>
      </c>
      <c r="F11" s="4" t="s">
        <v>16</v>
      </c>
      <c r="G11" s="4" t="s">
        <v>13</v>
      </c>
      <c r="H11" s="12">
        <v>-35.1</v>
      </c>
      <c r="I11" s="12">
        <v>-37.700000000000003</v>
      </c>
      <c r="J11" s="4" t="s">
        <v>13</v>
      </c>
      <c r="K11" s="3" t="s">
        <v>13</v>
      </c>
    </row>
    <row r="12" spans="1:11" x14ac:dyDescent="0.2">
      <c r="A12" s="1" t="s">
        <v>14</v>
      </c>
      <c r="B12" s="14">
        <v>-564.20000000000005</v>
      </c>
      <c r="C12" s="13">
        <v>-575.20000000000005</v>
      </c>
      <c r="D12" s="13">
        <v>-0.6</v>
      </c>
      <c r="E12" s="13">
        <v>-0.3</v>
      </c>
      <c r="F12" s="4" t="s">
        <v>16</v>
      </c>
      <c r="G12" s="4" t="s">
        <v>16</v>
      </c>
      <c r="H12" s="12">
        <v>-0.5</v>
      </c>
      <c r="I12" s="12">
        <v>-0.4</v>
      </c>
      <c r="J12" s="4" t="s">
        <v>13</v>
      </c>
      <c r="K12" s="4" t="s">
        <v>13</v>
      </c>
    </row>
    <row r="13" spans="1:11" x14ac:dyDescent="0.2">
      <c r="A13" s="9" t="s">
        <v>15</v>
      </c>
      <c r="B13" s="11">
        <f>SUM(B6:B12)+B5+0.1</f>
        <v>2673.9</v>
      </c>
      <c r="C13" s="11">
        <f>SUM(C6:C12)+C5</f>
        <v>2728.2</v>
      </c>
      <c r="D13" s="11">
        <f>SUM(D6:D12)+D5</f>
        <v>266</v>
      </c>
      <c r="E13" s="11">
        <f>SUM(E6:E12)+E5</f>
        <v>360.40000000000003</v>
      </c>
      <c r="F13" s="10">
        <f>D13/B13</f>
        <v>9.9480160065821457E-2</v>
      </c>
      <c r="G13" s="10">
        <f>E13/C13</f>
        <v>0.13210175207096256</v>
      </c>
      <c r="H13" s="11">
        <f>SUM(H6:H12)+H5</f>
        <v>137.4</v>
      </c>
      <c r="I13" s="11">
        <f>SUM(I6:I12)+I5</f>
        <v>259.8</v>
      </c>
      <c r="J13" s="10">
        <f>H13/B13</f>
        <v>5.1385616515202515E-2</v>
      </c>
      <c r="K13" s="10">
        <f>I13/C13</f>
        <v>9.5227622608313189E-2</v>
      </c>
    </row>
  </sheetData>
  <mergeCells count="5">
    <mergeCell ref="J1:K1"/>
    <mergeCell ref="B1:C1"/>
    <mergeCell ref="D1:E1"/>
    <mergeCell ref="F1:G1"/>
    <mergeCell ref="H1:I1"/>
  </mergeCells>
  <pageMargins left="0.75" right="0.75" top="1" bottom="1" header="0.5" footer="0.5"/>
  <pageSetup paperSize="9" orientation="portrait" r:id="rId1"/>
  <headerFooter alignWithMargins="0"/>
  <ignoredErrors>
    <ignoredError sqref="B5:K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2008 - 2007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dcterms:created xsi:type="dcterms:W3CDTF">2007-07-19T15:06:27Z</dcterms:created>
  <dcterms:modified xsi:type="dcterms:W3CDTF">2013-12-24T09:35:09Z</dcterms:modified>
</cp:coreProperties>
</file>